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se-my.sharepoint.com/personal/lucas_massier_ki_se/Documents/Dokument/09_Leipzig/Epiploic/Revisiom/Manuscript/Supplement_Tables/"/>
    </mc:Choice>
  </mc:AlternateContent>
  <xr:revisionPtr revIDLastSave="0" documentId="8_{8BB272E1-F5B7-4C40-83E4-8E8FEA78CA24}" xr6:coauthVersionLast="47" xr6:coauthVersionMax="47" xr10:uidLastSave="{00000000-0000-0000-0000-000000000000}"/>
  <bookViews>
    <workbookView xWindow="-109" yWindow="-109" windowWidth="34995" windowHeight="19196" xr2:uid="{46142E16-85AC-4810-83A1-7F7F09E31A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K54" i="1"/>
  <c r="J54" i="1"/>
  <c r="I54" i="1"/>
  <c r="G54" i="1"/>
  <c r="F54" i="1"/>
  <c r="E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9" i="1"/>
  <c r="L9" i="1"/>
  <c r="M8" i="1"/>
  <c r="L8" i="1"/>
  <c r="M7" i="1"/>
  <c r="L7" i="1"/>
  <c r="M6" i="1"/>
  <c r="L6" i="1"/>
  <c r="M5" i="1"/>
  <c r="L5" i="1"/>
  <c r="M4" i="1"/>
  <c r="L4" i="1"/>
  <c r="N3" i="1"/>
  <c r="M3" i="1"/>
  <c r="L3" i="1"/>
  <c r="N54" i="1" l="1"/>
  <c r="L54" i="1"/>
  <c r="H54" i="1"/>
  <c r="M54" i="1"/>
</calcChain>
</file>

<file path=xl/sharedStrings.xml><?xml version="1.0" encoding="utf-8"?>
<sst xmlns="http://schemas.openxmlformats.org/spreadsheetml/2006/main" count="262" uniqueCount="145">
  <si>
    <t>Institute</t>
  </si>
  <si>
    <t>BMI</t>
  </si>
  <si>
    <t>ICD-10</t>
  </si>
  <si>
    <t>(kg)</t>
  </si>
  <si>
    <t>(m)</t>
  </si>
  <si>
    <t>(g)</t>
  </si>
  <si>
    <t>LEIPZIG</t>
  </si>
  <si>
    <t>MG</t>
  </si>
  <si>
    <t>weiblich</t>
  </si>
  <si>
    <t>Herzinsuffizienz</t>
  </si>
  <si>
    <t>Niereninsuffizienz Stad. IV, Kolonkarzinom, Anus praeter</t>
  </si>
  <si>
    <t>Verbluten aus Varizen li. Bein</t>
  </si>
  <si>
    <t>I83.0, D68.3, I10.0</t>
  </si>
  <si>
    <t>Varicose veins of lower extremities with ulcer ; Haemorrhagic disorder due to circulating anticoagulants ; Essential (primary) hypertension</t>
  </si>
  <si>
    <t>Demenz</t>
  </si>
  <si>
    <t>M. Parkinson, arterielle Hypertonie</t>
  </si>
  <si>
    <t>Herzversagen</t>
  </si>
  <si>
    <t>Exikkose</t>
  </si>
  <si>
    <t>E86, R64, F03.0, S72,8, I10.9,E03.9</t>
  </si>
  <si>
    <t>Volume depletion ; Cachexia ; Unspecified dementia ; Fractures of other parts of femur ; Essential (primary) hypertension ; Hypothyroidism, unspecified</t>
  </si>
  <si>
    <t>Tumoranämie</t>
  </si>
  <si>
    <t>C30.9, C78.7, C79.5, D63</t>
  </si>
  <si>
    <t>Malignant neoplasm of nasal cavity and middle ear, unspecified ;  Secondary malignant neoplasm of liver and intrahepatic bile duct ; Secondary malignant neoplasm of bone and bone marrow ; Anaemia in chronic diseases classified elsewhere</t>
  </si>
  <si>
    <t>männlich</t>
  </si>
  <si>
    <t>Leberkarzinom</t>
  </si>
  <si>
    <t>chronische Niereninsuffizienz</t>
  </si>
  <si>
    <t>N18.3, N18.5, C61</t>
  </si>
  <si>
    <t>Chronic kidney disease, stage 3 ; Chronic kidney disease, stage 5 ; Malignant neoplasm of prostate</t>
  </si>
  <si>
    <t>Hirninfarkt</t>
  </si>
  <si>
    <t>Atherosklerose, Arterielle Hypertonie, Dementielles Syndrom, Schizophrenie, progressive subkortikale Enzephalopathie</t>
  </si>
  <si>
    <t>prärenales Nierenversagen</t>
  </si>
  <si>
    <t>N19, E86, E11.9, I10.90, I77.1</t>
  </si>
  <si>
    <t>Unspecified kidney failure ; Volume depletion ; Type 2 diabetes mellitus ; Essential (primary) hypertension ;  Defects in glycoprotein degradation</t>
  </si>
  <si>
    <t>Prostatakarzinom, Knochenmetastasen</t>
  </si>
  <si>
    <t>Aspirationspneumonie</t>
  </si>
  <si>
    <t>J18.9, G20.90, E14.90, N18.3</t>
  </si>
  <si>
    <t>Pneumonia, unspecified ; Parkinson disease ; Unspecified diabetes mellitus ; Chronic kidney disease, stage 3</t>
  </si>
  <si>
    <t>I50.9, I25.9, I10</t>
  </si>
  <si>
    <t>Heart failure, unspecified,  Chronic ischaemic heart disease, unspecified, Essential (primary) hypertension</t>
  </si>
  <si>
    <t>MK</t>
  </si>
  <si>
    <t>F01.2, I67.2, I11.0</t>
  </si>
  <si>
    <t>Subcortical vascular dementia ; Cerebral atherosclerosis ; Hypertensive heart disease with (congestive) heart failure</t>
  </si>
  <si>
    <t>Hypostatische Pneumonie</t>
  </si>
  <si>
    <t>J18.0, I50.9, I48.9, I63.9</t>
  </si>
  <si>
    <t>Bronchopneumonia, unspecified ; Heart failure, unspecified ; Atrial fibrillation and atrial flutter, unspecified ; Cerebral infarction, unspecified</t>
  </si>
  <si>
    <t>dekompnsierte Herzinsuffizienz</t>
  </si>
  <si>
    <t>I 50.9; I25.0; I 10.9; F03, Z95.0</t>
  </si>
  <si>
    <t>Heart failure, unspecified ; Atherosclerotic cardiovascular disease, so described ; Unspecified dementia ; Presence of electronic cardiac devices</t>
  </si>
  <si>
    <t>respiratorische Insuffizienz</t>
  </si>
  <si>
    <t>J96.9, J18.9, I63.9</t>
  </si>
  <si>
    <t>Respiratory failure, unspecified ; Pneumonia, unspecified ; Cerebral infarction, unspecified</t>
  </si>
  <si>
    <t>Alimentärer Marasmus</t>
  </si>
  <si>
    <t>E41.0, C34.9, C90.3, I48.9, H49.1</t>
  </si>
  <si>
    <t>Nutritional marasmus ; Malignant neoplasm of bronchus and lung, unspecified ; Solitary plasmacytoma ; Atrial fibrillation and atrial flutter, unspecified ;  Fourth [trochlear] nerve palsy</t>
  </si>
  <si>
    <t>Sepsis, Multiples Myelom</t>
  </si>
  <si>
    <t>Sepsis</t>
  </si>
  <si>
    <t>Pyelonephritis, Nierenstein, Niereninsuffizienz</t>
  </si>
  <si>
    <t>intracerebrale Blutung links</t>
  </si>
  <si>
    <t>D68.3, I61.9, I70.2, I65.2</t>
  </si>
  <si>
    <t xml:space="preserve"> Haemorrhagic disorder due to circulating anticoagulants ; Intracerebral haemorrhage, unspecified ; Atherosclerosis of arteries of extremities ; Occlusion and stenosis of carotid artery</t>
  </si>
  <si>
    <t>Akuter Myokardinfarkt</t>
  </si>
  <si>
    <t>I21, I25, N18.2, I10</t>
  </si>
  <si>
    <t>Acute myocardial infarction ; Chronic ischaemic heart disease ; Chronic kidney disease, stage 2 ; Essential (primary) hypertension</t>
  </si>
  <si>
    <t>Enzephalopathie</t>
  </si>
  <si>
    <t>I67.9, I63.4, I10.9</t>
  </si>
  <si>
    <t>Cerebrovascular disease, unspecified, Cerebral infarction due to embolism of cerebral arteries, Essential (primary) hypertension</t>
  </si>
  <si>
    <t>amythrophe Lateralsklerose</t>
  </si>
  <si>
    <t>G12.2, J69.0</t>
  </si>
  <si>
    <t>Motor neuron disease ; Pneumonitis due to food and vomit</t>
  </si>
  <si>
    <t>Bypass (Herz)</t>
  </si>
  <si>
    <t>Prostatakarzinom, Nierenversagen</t>
  </si>
  <si>
    <t>Kardiale Dekompensation NYHA IV, schwere Aortenklappenstenose, Vorhofflimmern</t>
  </si>
  <si>
    <t>Herzstillstand</t>
  </si>
  <si>
    <t>I46.0, I10.0, E19.9, F03</t>
  </si>
  <si>
    <t>Cardiac arrest with successful resuscitation ; benigne essential (primary) hypertension ; E19.9 ; Unspecified dementia</t>
  </si>
  <si>
    <t>Lungenembolie</t>
  </si>
  <si>
    <t>I26, C61, M16.9, R29.6</t>
  </si>
  <si>
    <t>Pulmonary embolism ; Malignant neoplasm of prostate ; Coxarthrosis, unspecified ; Tendency to fall, not elsewhere classified</t>
  </si>
  <si>
    <t>Urosepsis</t>
  </si>
  <si>
    <t xml:space="preserve">Harnblasenentleerungsstörung, Hypertonie, Dekubitus </t>
  </si>
  <si>
    <t>Nichttraumatische subdurale Blutung</t>
  </si>
  <si>
    <t>Dauertherapie mit Antikoagulanzien, Hypertonie</t>
  </si>
  <si>
    <t>Exsikkose</t>
  </si>
  <si>
    <t>Hirninfarkt, Epilepsie, arterielle Hypertonie, Niereninsuffizienz</t>
  </si>
  <si>
    <t>HALLE</t>
  </si>
  <si>
    <t>Atemversagen bei Globalinsuffizienz</t>
  </si>
  <si>
    <t>Lungenödem, Dekompensierte Herzinsuffizienz, Koronare Herzerkrankung, Aortenklappenstenose</t>
  </si>
  <si>
    <t>Pankreaskarzinom</t>
  </si>
  <si>
    <t>Lebermetastasen, Mammakarzinom, KHK &amp; Vorhofflimmern</t>
  </si>
  <si>
    <t>Metastasierter Prostatakarzinom</t>
  </si>
  <si>
    <t>NA</t>
  </si>
  <si>
    <t>Respiratory failure, unspecified, Pneumonia, unspecified, Cerebral infarction, unspecified</t>
  </si>
  <si>
    <t>chronische respiratorische Insuffizienz</t>
  </si>
  <si>
    <t>J96.1, C34.8, E11.9</t>
  </si>
  <si>
    <t>Chronic respiratory failure ; Overlapping lesion of bronchus and lung ; Type 2 diabetes mellitus wihtout complications</t>
  </si>
  <si>
    <t>I21.0, I50.14, I50.01, I07.1</t>
  </si>
  <si>
    <t>Acute transmural myocardial infarction of anterior wall,  Left ventricular failure (stage 4), Congestive heart disease,  Tricuspid insufficiency</t>
  </si>
  <si>
    <t>Linksherzversagen</t>
  </si>
  <si>
    <t>I50.19, I21.0, I25.11</t>
  </si>
  <si>
    <t>Left ventricular failure ; Acute transmural myocardial infarction of anterior wall ; Atherosclerotic heart disease</t>
  </si>
  <si>
    <t>I26.0. I25.12, I48.2, E85.4, I11.0, N19</t>
  </si>
  <si>
    <t>Pulmonary embolism with mention of acute cor pulmonale ; Atherosclerotic heart disease ; Chronic atrial fibrillation ; Organ-limited amyloidosis ; Hypertensive heart disease with (congestive) heart failure ; Unspecified kidney failure</t>
  </si>
  <si>
    <t>Urothelkarzinom Harnleiter</t>
  </si>
  <si>
    <t>C66, I48.1, N18.3</t>
  </si>
  <si>
    <t>Malignant neoplasm of ureter ; Persistent atrial fibrillation ; Chronic kidney disease, stage 3</t>
  </si>
  <si>
    <t>Atemstillstand</t>
  </si>
  <si>
    <t>J96.99, N17,99, N39,0, E86</t>
  </si>
  <si>
    <t>Respiratory failure, unspecified ; Acute renal failure, unspecified ; Urinary tract infection, site not specified ; Volume depletion</t>
  </si>
  <si>
    <t>Herz-Kreislauf-Versagen</t>
  </si>
  <si>
    <t>Art. Hypertonie</t>
  </si>
  <si>
    <t>akute coronare Insuffizinez</t>
  </si>
  <si>
    <t>I24.8, I50.14, I10.90, G20.10, I89.01</t>
  </si>
  <si>
    <t>Other forms of acute ischaemic heart disease ; Left ventricular failure ; Essential (primary) hypertension, unspecified ; Parkinson disease ; Lymphoedema</t>
  </si>
  <si>
    <t>Septischer Schock</t>
  </si>
  <si>
    <t>Herzinfarkt (im Bereich der Hinterwand), Chronisch lymphatische Leukämie, COPD</t>
  </si>
  <si>
    <t>Pneumonie</t>
  </si>
  <si>
    <t>J15, C71.1, G40, E11.9, I10.9</t>
  </si>
  <si>
    <t>Bacterial pneumonia, not elsewhere classified, Malignant neoplasm of brain (Frontal lobe), Epilepsy, Type 2 diabetes mellitus, Essential (primary) hypertension</t>
  </si>
  <si>
    <t>metastasiertes Adenokarzinom des Ösophagus, arterielle Hypertonie, Depression</t>
  </si>
  <si>
    <t>I21, I51, I10</t>
  </si>
  <si>
    <t>Acute myocardial infarction ; Complications and ill-defined descriptions of heart disease ; Essential (primary) hypertension</t>
  </si>
  <si>
    <t>akute re/li Herzinsuffizienz</t>
  </si>
  <si>
    <t>I50.9, I25.19, I10.0,E11.9, F01.2</t>
  </si>
  <si>
    <t>Heart failure, unspecified ; Atherosclerotic heart disease ; Essential (primary) hypertension ; Type 2 diabetes mellitus ; Subcortical vascular dementia</t>
  </si>
  <si>
    <t>Hochgradige Herzrhythmusstörung</t>
  </si>
  <si>
    <t>Akutes Koronarsyndrom, Koronare Herzerkrankung</t>
  </si>
  <si>
    <t>J15.0, I63.0, I33.0, I48.0, N18.0, I70.0</t>
  </si>
  <si>
    <t>Pneumonia due to Klebsiella pneumoniae ; Cerebral infarction due to thrombosis of precerebral arteries ; Acute and subacute infective endocarditis ; Paroxysmal atrial fibrillation ; Chronic kidney disease ; Atherosclerosis of aorta</t>
  </si>
  <si>
    <t xml:space="preserve">I21.9, i25.9, </t>
  </si>
  <si>
    <t>Acute myocardial infarction, unspecified ; Chronic ischaemic heart disease, unspecified</t>
  </si>
  <si>
    <t>Collection</t>
  </si>
  <si>
    <t>date</t>
  </si>
  <si>
    <t>anatomist</t>
  </si>
  <si>
    <t>sex</t>
  </si>
  <si>
    <t>age</t>
  </si>
  <si>
    <t>(years)</t>
  </si>
  <si>
    <t>weight</t>
  </si>
  <si>
    <t>height</t>
  </si>
  <si>
    <t>spleen</t>
  </si>
  <si>
    <t>omentum</t>
  </si>
  <si>
    <t>appendices</t>
  </si>
  <si>
    <t>(% spleen)</t>
  </si>
  <si>
    <t>(% omentum)</t>
  </si>
  <si>
    <t>cause of death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</si>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</sst>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304D1-5420-4641-8E61-D42EB7DBF403}">
  <dimension ref="A1:Q54"/>
  <sheetViews>
    <sheetView tabSelected="1" workbookViewId="0">
      <selection activeCell="K9" sqref="K9"/>
    </sheetView>
  </sheetViews>
  <sheetFormatPr defaultRowHeight="14.3" x14ac:dyDescent="0.25"/>
  <cols>
    <col min="2" max="2" width="11.75" bestFit="1" customWidth="1"/>
    <col min="3" max="14" width="11"/>
    <col min="15" max="15" width="27.375" customWidth="1"/>
    <col min="16" max="16" width="41.5" customWidth="1"/>
    <col min="17" max="17" width="171.875" customWidth="1"/>
  </cols>
  <sheetData>
    <row r="1" spans="1:17" x14ac:dyDescent="0.25">
      <c r="A1" s="1" t="s">
        <v>0</v>
      </c>
      <c r="B1" s="2" t="s">
        <v>130</v>
      </c>
      <c r="C1" s="2" t="s">
        <v>132</v>
      </c>
      <c r="D1" s="2" t="s">
        <v>133</v>
      </c>
      <c r="E1" s="2" t="s">
        <v>134</v>
      </c>
      <c r="F1" s="2" t="s">
        <v>136</v>
      </c>
      <c r="G1" s="2" t="s">
        <v>137</v>
      </c>
      <c r="H1" s="2" t="s">
        <v>1</v>
      </c>
      <c r="I1" s="2" t="s">
        <v>139</v>
      </c>
      <c r="J1" s="2" t="s">
        <v>140</v>
      </c>
      <c r="K1" s="2" t="s">
        <v>138</v>
      </c>
      <c r="L1" s="2" t="s">
        <v>139</v>
      </c>
      <c r="M1" s="2" t="s">
        <v>140</v>
      </c>
      <c r="N1" s="2" t="s">
        <v>140</v>
      </c>
      <c r="O1" s="2" t="s">
        <v>143</v>
      </c>
      <c r="P1" s="2" t="s">
        <v>2</v>
      </c>
      <c r="Q1" s="3" t="s">
        <v>2</v>
      </c>
    </row>
    <row r="2" spans="1:17" x14ac:dyDescent="0.25">
      <c r="A2" s="1"/>
      <c r="B2" s="2" t="s">
        <v>131</v>
      </c>
      <c r="C2" s="2"/>
      <c r="D2" s="2"/>
      <c r="E2" s="2" t="s">
        <v>135</v>
      </c>
      <c r="F2" s="2" t="s">
        <v>3</v>
      </c>
      <c r="G2" s="2" t="s">
        <v>4</v>
      </c>
      <c r="H2" s="2"/>
      <c r="I2" s="2" t="s">
        <v>5</v>
      </c>
      <c r="J2" s="2" t="s">
        <v>5</v>
      </c>
      <c r="K2" s="2" t="s">
        <v>5</v>
      </c>
      <c r="L2" s="2" t="s">
        <v>141</v>
      </c>
      <c r="M2" s="2" t="s">
        <v>141</v>
      </c>
      <c r="N2" s="2" t="s">
        <v>142</v>
      </c>
      <c r="O2" s="2"/>
      <c r="P2" s="4"/>
      <c r="Q2" s="4"/>
    </row>
    <row r="3" spans="1:17" x14ac:dyDescent="0.25">
      <c r="A3" s="5" t="s">
        <v>6</v>
      </c>
      <c r="B3" s="7">
        <v>44343</v>
      </c>
      <c r="C3" s="6" t="s">
        <v>7</v>
      </c>
      <c r="D3" s="6" t="s">
        <v>8</v>
      </c>
      <c r="E3" s="6">
        <v>99</v>
      </c>
      <c r="F3" s="6">
        <v>40</v>
      </c>
      <c r="G3" s="6">
        <v>1.62</v>
      </c>
      <c r="H3" s="8">
        <f>F3/(G3*G3)</f>
        <v>15.241579027587255</v>
      </c>
      <c r="I3" s="6">
        <v>65</v>
      </c>
      <c r="J3" s="6">
        <v>49</v>
      </c>
      <c r="K3" s="6">
        <v>95</v>
      </c>
      <c r="L3" s="8">
        <f t="shared" ref="L3:L9" si="0">100*(I3/K3)</f>
        <v>68.421052631578945</v>
      </c>
      <c r="M3" s="8">
        <f t="shared" ref="M3:M9" si="1">100*(J3/K3)</f>
        <v>51.578947368421055</v>
      </c>
      <c r="N3" s="8">
        <f>100*(J3/I3)</f>
        <v>75.384615384615387</v>
      </c>
      <c r="O3" t="s">
        <v>9</v>
      </c>
      <c r="Q3" t="s">
        <v>10</v>
      </c>
    </row>
    <row r="4" spans="1:17" x14ac:dyDescent="0.25">
      <c r="A4" s="5"/>
      <c r="B4" s="7">
        <v>44369</v>
      </c>
      <c r="C4" s="6" t="s">
        <v>7</v>
      </c>
      <c r="D4" s="6" t="s">
        <v>8</v>
      </c>
      <c r="E4" s="6">
        <v>95</v>
      </c>
      <c r="F4" s="6">
        <v>37</v>
      </c>
      <c r="G4" s="6">
        <v>1.51</v>
      </c>
      <c r="H4" s="8">
        <f t="shared" ref="H4:H53" si="2">F4/(G4*G4)</f>
        <v>16.227358449190824</v>
      </c>
      <c r="I4" s="6">
        <v>111</v>
      </c>
      <c r="J4" s="6">
        <v>13</v>
      </c>
      <c r="K4" s="6">
        <v>109</v>
      </c>
      <c r="L4" s="8">
        <f t="shared" si="0"/>
        <v>101.83486238532109</v>
      </c>
      <c r="M4" s="8">
        <f t="shared" si="1"/>
        <v>11.926605504587156</v>
      </c>
      <c r="N4" s="8">
        <f t="shared" ref="N4:N53" si="3">100*(J4/I4)</f>
        <v>11.711711711711711</v>
      </c>
      <c r="O4" t="s">
        <v>11</v>
      </c>
      <c r="P4" s="9" t="s">
        <v>12</v>
      </c>
      <c r="Q4" t="s">
        <v>13</v>
      </c>
    </row>
    <row r="5" spans="1:17" x14ac:dyDescent="0.25">
      <c r="A5" s="5"/>
      <c r="B5" s="7">
        <v>44343</v>
      </c>
      <c r="C5" s="6" t="s">
        <v>7</v>
      </c>
      <c r="D5" s="6" t="s">
        <v>8</v>
      </c>
      <c r="E5" s="6">
        <v>86</v>
      </c>
      <c r="F5" s="6">
        <v>45</v>
      </c>
      <c r="G5" s="6">
        <v>1.65</v>
      </c>
      <c r="H5" s="8">
        <f t="shared" si="2"/>
        <v>16.528925619834713</v>
      </c>
      <c r="I5" s="6">
        <v>94</v>
      </c>
      <c r="J5" s="6">
        <v>42</v>
      </c>
      <c r="K5" s="6">
        <v>112</v>
      </c>
      <c r="L5" s="8">
        <f t="shared" si="0"/>
        <v>83.928571428571431</v>
      </c>
      <c r="M5" s="8">
        <f t="shared" si="1"/>
        <v>37.5</v>
      </c>
      <c r="N5" s="8">
        <f t="shared" si="3"/>
        <v>44.680851063829785</v>
      </c>
      <c r="O5" t="s">
        <v>14</v>
      </c>
      <c r="Q5" t="s">
        <v>15</v>
      </c>
    </row>
    <row r="6" spans="1:17" x14ac:dyDescent="0.25">
      <c r="A6" s="5"/>
      <c r="B6" s="7">
        <v>44343</v>
      </c>
      <c r="C6" s="6" t="s">
        <v>7</v>
      </c>
      <c r="D6" s="6" t="s">
        <v>8</v>
      </c>
      <c r="E6" s="6">
        <v>93</v>
      </c>
      <c r="F6" s="6">
        <v>45</v>
      </c>
      <c r="G6" s="6">
        <v>1.63</v>
      </c>
      <c r="H6" s="8">
        <f t="shared" si="2"/>
        <v>16.937031879257784</v>
      </c>
      <c r="I6" s="6">
        <v>129</v>
      </c>
      <c r="J6" s="6">
        <v>60</v>
      </c>
      <c r="K6" s="6">
        <v>123</v>
      </c>
      <c r="L6" s="8">
        <f t="shared" si="0"/>
        <v>104.8780487804878</v>
      </c>
      <c r="M6" s="8">
        <f t="shared" si="1"/>
        <v>48.780487804878049</v>
      </c>
      <c r="N6" s="8">
        <f t="shared" si="3"/>
        <v>46.511627906976742</v>
      </c>
      <c r="O6" t="s">
        <v>16</v>
      </c>
    </row>
    <row r="7" spans="1:17" x14ac:dyDescent="0.25">
      <c r="A7" s="5"/>
      <c r="B7" s="7">
        <v>44369</v>
      </c>
      <c r="C7" s="6" t="s">
        <v>7</v>
      </c>
      <c r="D7" s="6" t="s">
        <v>8</v>
      </c>
      <c r="E7" s="6">
        <v>93</v>
      </c>
      <c r="F7" s="6">
        <v>33</v>
      </c>
      <c r="G7" s="6">
        <v>1.39</v>
      </c>
      <c r="H7" s="8">
        <f t="shared" si="2"/>
        <v>17.079861290823459</v>
      </c>
      <c r="I7" s="6">
        <v>45</v>
      </c>
      <c r="J7" s="6">
        <v>6</v>
      </c>
      <c r="K7" s="6">
        <v>87</v>
      </c>
      <c r="L7" s="8">
        <f t="shared" si="0"/>
        <v>51.724137931034484</v>
      </c>
      <c r="M7" s="8">
        <f t="shared" si="1"/>
        <v>6.8965517241379306</v>
      </c>
      <c r="N7" s="8">
        <f t="shared" si="3"/>
        <v>13.333333333333334</v>
      </c>
      <c r="O7" t="s">
        <v>17</v>
      </c>
      <c r="P7" s="9" t="s">
        <v>18</v>
      </c>
      <c r="Q7" t="s">
        <v>19</v>
      </c>
    </row>
    <row r="8" spans="1:17" x14ac:dyDescent="0.25">
      <c r="A8" s="5"/>
      <c r="B8" s="7">
        <v>44330</v>
      </c>
      <c r="C8" s="6" t="s">
        <v>7</v>
      </c>
      <c r="D8" s="6" t="s">
        <v>8</v>
      </c>
      <c r="E8" s="6">
        <v>85</v>
      </c>
      <c r="F8" s="6">
        <v>50</v>
      </c>
      <c r="G8" s="6">
        <v>1.71</v>
      </c>
      <c r="H8" s="8">
        <f t="shared" si="2"/>
        <v>17.099278410451081</v>
      </c>
      <c r="I8" s="6">
        <v>34</v>
      </c>
      <c r="J8" s="6">
        <v>68</v>
      </c>
      <c r="K8" s="6">
        <v>67</v>
      </c>
      <c r="L8" s="8">
        <f t="shared" si="0"/>
        <v>50.746268656716417</v>
      </c>
      <c r="M8" s="8">
        <f t="shared" si="1"/>
        <v>101.49253731343283</v>
      </c>
      <c r="N8" s="8">
        <f t="shared" si="3"/>
        <v>200</v>
      </c>
      <c r="O8" t="s">
        <v>20</v>
      </c>
      <c r="P8" s="9" t="s">
        <v>21</v>
      </c>
      <c r="Q8" t="s">
        <v>22</v>
      </c>
    </row>
    <row r="9" spans="1:17" x14ac:dyDescent="0.25">
      <c r="A9" s="5"/>
      <c r="B9" s="7">
        <v>44343</v>
      </c>
      <c r="C9" s="6" t="s">
        <v>7</v>
      </c>
      <c r="D9" s="6" t="s">
        <v>23</v>
      </c>
      <c r="E9" s="6">
        <v>80</v>
      </c>
      <c r="F9" s="6">
        <v>50</v>
      </c>
      <c r="G9" s="6">
        <v>1.7</v>
      </c>
      <c r="H9" s="8">
        <f t="shared" si="2"/>
        <v>17.301038062283737</v>
      </c>
      <c r="I9" s="6">
        <v>187</v>
      </c>
      <c r="J9" s="6">
        <v>67</v>
      </c>
      <c r="K9" s="6">
        <v>159</v>
      </c>
      <c r="L9" s="8">
        <f t="shared" si="0"/>
        <v>117.61006289308176</v>
      </c>
      <c r="M9" s="8">
        <f t="shared" si="1"/>
        <v>42.138364779874216</v>
      </c>
      <c r="N9" s="8">
        <f t="shared" si="3"/>
        <v>35.828877005347593</v>
      </c>
      <c r="O9" t="s">
        <v>24</v>
      </c>
    </row>
    <row r="10" spans="1:17" x14ac:dyDescent="0.25">
      <c r="A10" s="5"/>
      <c r="B10" s="7">
        <v>44330</v>
      </c>
      <c r="C10" s="6" t="s">
        <v>7</v>
      </c>
      <c r="D10" s="6" t="s">
        <v>23</v>
      </c>
      <c r="E10" s="6">
        <v>77</v>
      </c>
      <c r="F10" s="6">
        <v>53</v>
      </c>
      <c r="G10" s="6">
        <v>1.72</v>
      </c>
      <c r="H10" s="8">
        <f t="shared" si="2"/>
        <v>17.915089237425637</v>
      </c>
      <c r="I10" s="6">
        <v>54</v>
      </c>
      <c r="J10" s="6">
        <v>18</v>
      </c>
      <c r="K10" s="6"/>
      <c r="L10" s="8"/>
      <c r="M10" s="8"/>
      <c r="N10" s="8">
        <f t="shared" si="3"/>
        <v>33.333333333333329</v>
      </c>
      <c r="O10" t="s">
        <v>25</v>
      </c>
      <c r="P10" s="6" t="s">
        <v>26</v>
      </c>
      <c r="Q10" s="10" t="s">
        <v>27</v>
      </c>
    </row>
    <row r="11" spans="1:17" x14ac:dyDescent="0.25">
      <c r="A11" s="5"/>
      <c r="B11" s="7">
        <v>44343</v>
      </c>
      <c r="C11" s="6" t="s">
        <v>7</v>
      </c>
      <c r="D11" s="6" t="s">
        <v>23</v>
      </c>
      <c r="E11" s="6">
        <v>93</v>
      </c>
      <c r="F11" s="6">
        <v>53</v>
      </c>
      <c r="G11" s="6">
        <v>1.7</v>
      </c>
      <c r="H11" s="8">
        <f t="shared" si="2"/>
        <v>18.339100346020764</v>
      </c>
      <c r="I11" s="6">
        <v>119</v>
      </c>
      <c r="J11" s="6">
        <v>47</v>
      </c>
      <c r="K11" s="6">
        <v>76</v>
      </c>
      <c r="L11" s="8">
        <f t="shared" ref="L11:L53" si="4">100*(I11/K11)</f>
        <v>156.57894736842107</v>
      </c>
      <c r="M11" s="8">
        <f t="shared" ref="M11:M53" si="5">100*(J11/K11)</f>
        <v>61.842105263157897</v>
      </c>
      <c r="N11" s="8">
        <f t="shared" si="3"/>
        <v>39.495798319327733</v>
      </c>
      <c r="O11" t="s">
        <v>28</v>
      </c>
      <c r="Q11" t="s">
        <v>29</v>
      </c>
    </row>
    <row r="12" spans="1:17" x14ac:dyDescent="0.25">
      <c r="A12" s="5"/>
      <c r="B12" s="7">
        <v>44369</v>
      </c>
      <c r="C12" s="6" t="s">
        <v>7</v>
      </c>
      <c r="D12" s="6" t="s">
        <v>8</v>
      </c>
      <c r="E12" s="6">
        <v>89</v>
      </c>
      <c r="F12" s="6">
        <v>41</v>
      </c>
      <c r="G12" s="6">
        <v>1.49</v>
      </c>
      <c r="H12" s="8">
        <f t="shared" si="2"/>
        <v>18.467636592946263</v>
      </c>
      <c r="I12" s="6">
        <v>93</v>
      </c>
      <c r="J12" s="6">
        <v>60</v>
      </c>
      <c r="K12" s="6">
        <v>63</v>
      </c>
      <c r="L12" s="8">
        <f t="shared" si="4"/>
        <v>147.61904761904762</v>
      </c>
      <c r="M12" s="8">
        <f t="shared" si="5"/>
        <v>95.238095238095227</v>
      </c>
      <c r="N12" s="8">
        <f t="shared" si="3"/>
        <v>64.516129032258064</v>
      </c>
      <c r="O12" t="s">
        <v>30</v>
      </c>
      <c r="P12" s="6" t="s">
        <v>31</v>
      </c>
      <c r="Q12" t="s">
        <v>32</v>
      </c>
    </row>
    <row r="13" spans="1:17" x14ac:dyDescent="0.25">
      <c r="A13" s="5"/>
      <c r="B13" s="7">
        <v>44343</v>
      </c>
      <c r="C13" s="6" t="s">
        <v>7</v>
      </c>
      <c r="D13" s="6" t="s">
        <v>23</v>
      </c>
      <c r="E13" s="6">
        <v>87</v>
      </c>
      <c r="F13" s="6">
        <v>60</v>
      </c>
      <c r="G13" s="6">
        <v>1.75</v>
      </c>
      <c r="H13" s="8">
        <f t="shared" si="2"/>
        <v>19.591836734693878</v>
      </c>
      <c r="I13" s="6">
        <v>125</v>
      </c>
      <c r="J13" s="6">
        <v>61</v>
      </c>
      <c r="K13" s="6">
        <v>223</v>
      </c>
      <c r="L13" s="8">
        <f t="shared" si="4"/>
        <v>56.053811659192817</v>
      </c>
      <c r="M13" s="8">
        <f t="shared" si="5"/>
        <v>27.3542600896861</v>
      </c>
      <c r="N13" s="8">
        <f t="shared" si="3"/>
        <v>48.8</v>
      </c>
      <c r="O13" t="s">
        <v>20</v>
      </c>
      <c r="Q13" t="s">
        <v>33</v>
      </c>
    </row>
    <row r="14" spans="1:17" x14ac:dyDescent="0.25">
      <c r="A14" s="5"/>
      <c r="B14" s="7">
        <v>44369</v>
      </c>
      <c r="C14" s="6" t="s">
        <v>7</v>
      </c>
      <c r="D14" s="6" t="s">
        <v>23</v>
      </c>
      <c r="E14" s="6">
        <v>75</v>
      </c>
      <c r="F14" s="6">
        <v>52</v>
      </c>
      <c r="G14" s="6">
        <v>1.61</v>
      </c>
      <c r="H14" s="8">
        <f t="shared" si="2"/>
        <v>20.060954438486167</v>
      </c>
      <c r="I14" s="6">
        <v>297</v>
      </c>
      <c r="J14" s="6">
        <v>162</v>
      </c>
      <c r="K14" s="6">
        <v>89</v>
      </c>
      <c r="L14" s="8">
        <f t="shared" si="4"/>
        <v>333.70786516853934</v>
      </c>
      <c r="M14" s="8">
        <f t="shared" si="5"/>
        <v>182.02247191011236</v>
      </c>
      <c r="N14" s="8">
        <f t="shared" si="3"/>
        <v>54.54545454545454</v>
      </c>
      <c r="O14" t="s">
        <v>34</v>
      </c>
      <c r="P14" s="9" t="s">
        <v>35</v>
      </c>
      <c r="Q14" s="10" t="s">
        <v>36</v>
      </c>
    </row>
    <row r="15" spans="1:17" x14ac:dyDescent="0.25">
      <c r="A15" s="5"/>
      <c r="B15" s="7">
        <v>44369</v>
      </c>
      <c r="C15" s="6" t="s">
        <v>7</v>
      </c>
      <c r="D15" s="6" t="s">
        <v>23</v>
      </c>
      <c r="E15" s="6">
        <v>71</v>
      </c>
      <c r="F15" s="6">
        <v>49</v>
      </c>
      <c r="G15" s="9">
        <v>1.56</v>
      </c>
      <c r="H15" s="8">
        <f t="shared" si="2"/>
        <v>20.134779750164363</v>
      </c>
      <c r="I15" s="6">
        <v>232</v>
      </c>
      <c r="J15" s="6">
        <v>79</v>
      </c>
      <c r="K15" s="6">
        <v>330</v>
      </c>
      <c r="L15" s="8">
        <f t="shared" si="4"/>
        <v>70.303030303030297</v>
      </c>
      <c r="M15" s="8">
        <f t="shared" si="5"/>
        <v>23.939393939393938</v>
      </c>
      <c r="N15" s="8">
        <f t="shared" si="3"/>
        <v>34.051724137931032</v>
      </c>
      <c r="O15" t="s">
        <v>16</v>
      </c>
      <c r="P15" s="9" t="s">
        <v>37</v>
      </c>
      <c r="Q15" t="s">
        <v>38</v>
      </c>
    </row>
    <row r="16" spans="1:17" x14ac:dyDescent="0.25">
      <c r="A16" s="5"/>
      <c r="B16" s="7">
        <v>44330</v>
      </c>
      <c r="C16" s="6" t="s">
        <v>39</v>
      </c>
      <c r="D16" s="6" t="s">
        <v>8</v>
      </c>
      <c r="E16" s="6">
        <v>85</v>
      </c>
      <c r="F16" s="6">
        <v>46</v>
      </c>
      <c r="G16" s="6">
        <v>1.49</v>
      </c>
      <c r="H16" s="8">
        <f t="shared" si="2"/>
        <v>20.719787396964101</v>
      </c>
      <c r="I16" s="6">
        <v>88</v>
      </c>
      <c r="J16" s="6">
        <v>35</v>
      </c>
      <c r="K16" s="6">
        <v>57</v>
      </c>
      <c r="L16" s="8">
        <f t="shared" si="4"/>
        <v>154.38596491228068</v>
      </c>
      <c r="M16" s="8">
        <f t="shared" si="5"/>
        <v>61.403508771929829</v>
      </c>
      <c r="N16" s="8">
        <f t="shared" si="3"/>
        <v>39.772727272727273</v>
      </c>
      <c r="O16" t="s">
        <v>14</v>
      </c>
      <c r="P16" s="9" t="s">
        <v>40</v>
      </c>
      <c r="Q16" t="s">
        <v>41</v>
      </c>
    </row>
    <row r="17" spans="1:17" x14ac:dyDescent="0.25">
      <c r="A17" s="5"/>
      <c r="B17" s="7">
        <v>44330</v>
      </c>
      <c r="C17" s="6" t="s">
        <v>7</v>
      </c>
      <c r="D17" s="6" t="s">
        <v>8</v>
      </c>
      <c r="E17" s="6">
        <v>82</v>
      </c>
      <c r="F17" s="6">
        <v>48</v>
      </c>
      <c r="G17" s="6">
        <v>1.51</v>
      </c>
      <c r="H17" s="8">
        <f t="shared" si="2"/>
        <v>21.051708258409718</v>
      </c>
      <c r="I17" s="6">
        <v>149</v>
      </c>
      <c r="J17" s="6">
        <v>53</v>
      </c>
      <c r="K17" s="6">
        <v>168</v>
      </c>
      <c r="L17" s="8">
        <f t="shared" si="4"/>
        <v>88.69047619047619</v>
      </c>
      <c r="M17" s="8">
        <f t="shared" si="5"/>
        <v>31.547619047619047</v>
      </c>
      <c r="N17" s="8">
        <f t="shared" si="3"/>
        <v>35.570469798657719</v>
      </c>
      <c r="O17" t="s">
        <v>42</v>
      </c>
      <c r="P17" s="9" t="s">
        <v>43</v>
      </c>
      <c r="Q17" s="10" t="s">
        <v>44</v>
      </c>
    </row>
    <row r="18" spans="1:17" x14ac:dyDescent="0.25">
      <c r="A18" s="5"/>
      <c r="B18" s="7">
        <v>44369</v>
      </c>
      <c r="C18" s="6" t="s">
        <v>7</v>
      </c>
      <c r="D18" s="6" t="s">
        <v>23</v>
      </c>
      <c r="E18" s="6">
        <v>93</v>
      </c>
      <c r="F18" s="6">
        <v>56</v>
      </c>
      <c r="G18" s="6">
        <v>1.63</v>
      </c>
      <c r="H18" s="8">
        <f t="shared" si="2"/>
        <v>21.077195227520797</v>
      </c>
      <c r="I18" s="6">
        <v>378</v>
      </c>
      <c r="J18" s="6">
        <v>243</v>
      </c>
      <c r="K18" s="6">
        <v>77</v>
      </c>
      <c r="L18" s="8">
        <f t="shared" si="4"/>
        <v>490.90909090909093</v>
      </c>
      <c r="M18" s="8">
        <f t="shared" si="5"/>
        <v>315.58441558441558</v>
      </c>
      <c r="N18" s="8">
        <f t="shared" si="3"/>
        <v>64.285714285714292</v>
      </c>
      <c r="O18" t="s">
        <v>45</v>
      </c>
      <c r="P18" s="6" t="s">
        <v>46</v>
      </c>
      <c r="Q18" s="10" t="s">
        <v>47</v>
      </c>
    </row>
    <row r="19" spans="1:17" x14ac:dyDescent="0.25">
      <c r="A19" s="5"/>
      <c r="B19" s="7">
        <v>44369</v>
      </c>
      <c r="C19" s="6" t="s">
        <v>7</v>
      </c>
      <c r="D19" s="6" t="s">
        <v>8</v>
      </c>
      <c r="E19" s="6">
        <v>83</v>
      </c>
      <c r="F19" s="6">
        <v>42</v>
      </c>
      <c r="G19" s="6">
        <v>1.41</v>
      </c>
      <c r="H19" s="8">
        <f t="shared" si="2"/>
        <v>21.125697902519995</v>
      </c>
      <c r="I19" s="6">
        <v>188</v>
      </c>
      <c r="J19" s="6">
        <v>154</v>
      </c>
      <c r="K19" s="6">
        <v>207</v>
      </c>
      <c r="L19" s="8">
        <f t="shared" si="4"/>
        <v>90.821256038647348</v>
      </c>
      <c r="M19" s="8">
        <f t="shared" si="5"/>
        <v>74.39613526570048</v>
      </c>
      <c r="N19" s="8">
        <f t="shared" si="3"/>
        <v>81.914893617021278</v>
      </c>
      <c r="O19" t="s">
        <v>48</v>
      </c>
      <c r="P19" s="9" t="s">
        <v>49</v>
      </c>
      <c r="Q19" t="s">
        <v>50</v>
      </c>
    </row>
    <row r="20" spans="1:17" x14ac:dyDescent="0.25">
      <c r="A20" s="5"/>
      <c r="B20" s="7">
        <v>44330</v>
      </c>
      <c r="C20" s="6" t="s">
        <v>39</v>
      </c>
      <c r="D20" s="6" t="s">
        <v>8</v>
      </c>
      <c r="E20" s="6">
        <v>83</v>
      </c>
      <c r="F20" s="6">
        <v>55</v>
      </c>
      <c r="G20" s="6">
        <v>1.61</v>
      </c>
      <c r="H20" s="8">
        <f t="shared" si="2"/>
        <v>21.218317194552675</v>
      </c>
      <c r="I20" s="6">
        <v>168</v>
      </c>
      <c r="J20" s="6">
        <v>41</v>
      </c>
      <c r="K20" s="6">
        <v>163</v>
      </c>
      <c r="L20" s="8">
        <f t="shared" si="4"/>
        <v>103.06748466257669</v>
      </c>
      <c r="M20" s="8">
        <f t="shared" si="5"/>
        <v>25.153374233128833</v>
      </c>
      <c r="N20" s="8">
        <f t="shared" si="3"/>
        <v>24.404761904761905</v>
      </c>
      <c r="O20" t="s">
        <v>51</v>
      </c>
      <c r="P20" s="9" t="s">
        <v>52</v>
      </c>
      <c r="Q20" s="10" t="s">
        <v>53</v>
      </c>
    </row>
    <row r="21" spans="1:17" x14ac:dyDescent="0.25">
      <c r="A21" s="5"/>
      <c r="B21" s="7">
        <v>44343</v>
      </c>
      <c r="C21" s="6" t="s">
        <v>7</v>
      </c>
      <c r="D21" s="6" t="s">
        <v>23</v>
      </c>
      <c r="E21" s="6">
        <v>73</v>
      </c>
      <c r="F21" s="6">
        <v>62</v>
      </c>
      <c r="G21" s="6">
        <v>1.7</v>
      </c>
      <c r="H21" s="8">
        <f t="shared" si="2"/>
        <v>21.453287197231838</v>
      </c>
      <c r="I21" s="6">
        <v>440</v>
      </c>
      <c r="J21" s="6">
        <v>347</v>
      </c>
      <c r="K21" s="6">
        <v>388</v>
      </c>
      <c r="L21" s="8">
        <f t="shared" si="4"/>
        <v>113.4020618556701</v>
      </c>
      <c r="M21" s="8">
        <f t="shared" si="5"/>
        <v>89.432989690721655</v>
      </c>
      <c r="N21" s="8">
        <f t="shared" si="3"/>
        <v>78.863636363636374</v>
      </c>
      <c r="O21" t="s">
        <v>48</v>
      </c>
      <c r="Q21" t="s">
        <v>54</v>
      </c>
    </row>
    <row r="22" spans="1:17" x14ac:dyDescent="0.25">
      <c r="A22" s="5"/>
      <c r="B22" s="7">
        <v>44343</v>
      </c>
      <c r="C22" s="6" t="s">
        <v>7</v>
      </c>
      <c r="D22" s="6" t="s">
        <v>8</v>
      </c>
      <c r="E22" s="6">
        <v>83</v>
      </c>
      <c r="F22" s="6">
        <v>60</v>
      </c>
      <c r="G22" s="6">
        <v>1.65</v>
      </c>
      <c r="H22" s="8">
        <f t="shared" si="2"/>
        <v>22.03856749311295</v>
      </c>
      <c r="I22" s="6">
        <v>116</v>
      </c>
      <c r="J22" s="6">
        <v>30</v>
      </c>
      <c r="K22" s="6">
        <v>132</v>
      </c>
      <c r="L22" s="8">
        <f t="shared" si="4"/>
        <v>87.878787878787875</v>
      </c>
      <c r="M22" s="8">
        <f t="shared" si="5"/>
        <v>22.727272727272727</v>
      </c>
      <c r="N22" s="8">
        <f t="shared" si="3"/>
        <v>25.862068965517242</v>
      </c>
      <c r="O22" t="s">
        <v>55</v>
      </c>
      <c r="Q22" t="s">
        <v>56</v>
      </c>
    </row>
    <row r="23" spans="1:17" x14ac:dyDescent="0.25">
      <c r="A23" s="5"/>
      <c r="B23" s="7">
        <v>44330</v>
      </c>
      <c r="C23" s="6" t="s">
        <v>39</v>
      </c>
      <c r="D23" s="6" t="s">
        <v>23</v>
      </c>
      <c r="E23" s="6">
        <v>76</v>
      </c>
      <c r="F23" s="6">
        <v>59</v>
      </c>
      <c r="G23" s="6">
        <v>1.63</v>
      </c>
      <c r="H23" s="8">
        <f t="shared" si="2"/>
        <v>22.206330686137981</v>
      </c>
      <c r="I23" s="6">
        <v>277</v>
      </c>
      <c r="J23" s="6">
        <v>192</v>
      </c>
      <c r="K23" s="6">
        <v>109</v>
      </c>
      <c r="L23" s="8">
        <f t="shared" si="4"/>
        <v>254.12844036697248</v>
      </c>
      <c r="M23" s="8">
        <f t="shared" si="5"/>
        <v>176.14678899082571</v>
      </c>
      <c r="N23" s="8">
        <f t="shared" si="3"/>
        <v>69.314079422382662</v>
      </c>
      <c r="O23" t="s">
        <v>57</v>
      </c>
      <c r="P23" s="9" t="s">
        <v>58</v>
      </c>
      <c r="Q23" t="s">
        <v>59</v>
      </c>
    </row>
    <row r="24" spans="1:17" x14ac:dyDescent="0.25">
      <c r="A24" s="5"/>
      <c r="B24" s="7">
        <v>44330</v>
      </c>
      <c r="C24" s="6" t="s">
        <v>7</v>
      </c>
      <c r="D24" s="6" t="s">
        <v>23</v>
      </c>
      <c r="E24" s="6">
        <v>91</v>
      </c>
      <c r="F24" s="6">
        <v>57</v>
      </c>
      <c r="G24" s="6">
        <v>1.57</v>
      </c>
      <c r="H24" s="8">
        <f t="shared" si="2"/>
        <v>23.124670372023203</v>
      </c>
      <c r="I24" s="6">
        <v>159</v>
      </c>
      <c r="J24" s="6">
        <v>105</v>
      </c>
      <c r="K24" s="6">
        <v>125</v>
      </c>
      <c r="L24" s="8">
        <f t="shared" si="4"/>
        <v>127.2</v>
      </c>
      <c r="M24" s="8">
        <f t="shared" si="5"/>
        <v>84</v>
      </c>
      <c r="N24" s="8">
        <f t="shared" si="3"/>
        <v>66.037735849056602</v>
      </c>
      <c r="O24" t="s">
        <v>60</v>
      </c>
      <c r="P24" s="9" t="s">
        <v>61</v>
      </c>
      <c r="Q24" s="10" t="s">
        <v>62</v>
      </c>
    </row>
    <row r="25" spans="1:17" x14ac:dyDescent="0.25">
      <c r="A25" s="5"/>
      <c r="B25" s="7">
        <v>44330</v>
      </c>
      <c r="C25" s="6" t="s">
        <v>7</v>
      </c>
      <c r="D25" s="6" t="s">
        <v>8</v>
      </c>
      <c r="E25" s="6">
        <v>89</v>
      </c>
      <c r="F25" s="9">
        <v>55</v>
      </c>
      <c r="G25" s="9">
        <v>1.54</v>
      </c>
      <c r="H25" s="8">
        <f t="shared" si="2"/>
        <v>23.19109461966605</v>
      </c>
      <c r="I25" s="6">
        <v>259</v>
      </c>
      <c r="J25" s="6">
        <v>175</v>
      </c>
      <c r="K25" s="6">
        <v>160</v>
      </c>
      <c r="L25" s="8">
        <f t="shared" si="4"/>
        <v>161.875</v>
      </c>
      <c r="M25" s="8">
        <f t="shared" si="5"/>
        <v>109.375</v>
      </c>
      <c r="N25" s="8">
        <f t="shared" si="3"/>
        <v>67.567567567567565</v>
      </c>
      <c r="O25" t="s">
        <v>63</v>
      </c>
      <c r="P25" s="9" t="s">
        <v>64</v>
      </c>
      <c r="Q25" s="10" t="s">
        <v>65</v>
      </c>
    </row>
    <row r="26" spans="1:17" x14ac:dyDescent="0.25">
      <c r="A26" s="5"/>
      <c r="B26" s="7">
        <v>44330</v>
      </c>
      <c r="C26" s="6" t="s">
        <v>39</v>
      </c>
      <c r="D26" s="6" t="s">
        <v>23</v>
      </c>
      <c r="E26" s="6">
        <v>77</v>
      </c>
      <c r="F26" s="6">
        <v>51</v>
      </c>
      <c r="G26" s="6">
        <v>1.48</v>
      </c>
      <c r="H26" s="8">
        <f t="shared" si="2"/>
        <v>23.283418553688826</v>
      </c>
      <c r="I26" s="6">
        <v>192</v>
      </c>
      <c r="J26" s="6">
        <v>150</v>
      </c>
      <c r="K26" s="6">
        <v>147</v>
      </c>
      <c r="L26" s="8">
        <f t="shared" si="4"/>
        <v>130.61224489795919</v>
      </c>
      <c r="M26" s="8">
        <f t="shared" si="5"/>
        <v>102.04081632653062</v>
      </c>
      <c r="N26" s="8">
        <f t="shared" si="3"/>
        <v>78.125</v>
      </c>
      <c r="O26" t="s">
        <v>66</v>
      </c>
      <c r="P26" s="9" t="s">
        <v>67</v>
      </c>
      <c r="Q26" s="10" t="s">
        <v>68</v>
      </c>
    </row>
    <row r="27" spans="1:17" x14ac:dyDescent="0.25">
      <c r="A27" s="5"/>
      <c r="B27" s="7">
        <v>44343</v>
      </c>
      <c r="C27" s="6" t="s">
        <v>7</v>
      </c>
      <c r="D27" s="6" t="s">
        <v>23</v>
      </c>
      <c r="E27" s="6">
        <v>83</v>
      </c>
      <c r="F27" s="6">
        <v>70</v>
      </c>
      <c r="G27" s="6">
        <v>1.73</v>
      </c>
      <c r="H27" s="8">
        <f t="shared" si="2"/>
        <v>23.388686558187711</v>
      </c>
      <c r="I27" s="6">
        <v>242</v>
      </c>
      <c r="J27" s="6">
        <v>144</v>
      </c>
      <c r="K27" s="6">
        <v>167</v>
      </c>
      <c r="L27" s="8">
        <f t="shared" si="4"/>
        <v>144.91017964071858</v>
      </c>
      <c r="M27" s="8">
        <f t="shared" si="5"/>
        <v>86.227544910179645</v>
      </c>
      <c r="N27" s="8">
        <f t="shared" si="3"/>
        <v>59.504132231404959</v>
      </c>
      <c r="O27" t="s">
        <v>69</v>
      </c>
      <c r="Q27" t="s">
        <v>70</v>
      </c>
    </row>
    <row r="28" spans="1:17" x14ac:dyDescent="0.25">
      <c r="A28" s="5"/>
      <c r="B28" s="7">
        <v>44342</v>
      </c>
      <c r="C28" s="6" t="s">
        <v>7</v>
      </c>
      <c r="D28" s="6" t="s">
        <v>8</v>
      </c>
      <c r="E28" s="6">
        <v>81</v>
      </c>
      <c r="F28" s="6">
        <v>64</v>
      </c>
      <c r="G28" s="6">
        <v>1.65</v>
      </c>
      <c r="H28" s="8">
        <f t="shared" si="2"/>
        <v>23.507805325987146</v>
      </c>
      <c r="I28" s="6">
        <v>60</v>
      </c>
      <c r="J28" s="6">
        <v>46</v>
      </c>
      <c r="K28" s="6">
        <v>92</v>
      </c>
      <c r="L28" s="8">
        <f t="shared" si="4"/>
        <v>65.217391304347828</v>
      </c>
      <c r="M28" s="8">
        <f t="shared" si="5"/>
        <v>50</v>
      </c>
      <c r="N28" s="8">
        <f t="shared" si="3"/>
        <v>76.666666666666671</v>
      </c>
      <c r="O28" t="s">
        <v>55</v>
      </c>
      <c r="Q28" t="s">
        <v>71</v>
      </c>
    </row>
    <row r="29" spans="1:17" x14ac:dyDescent="0.25">
      <c r="A29" s="5"/>
      <c r="B29" s="7">
        <v>44369</v>
      </c>
      <c r="C29" s="6" t="s">
        <v>7</v>
      </c>
      <c r="D29" s="6" t="s">
        <v>23</v>
      </c>
      <c r="E29" s="6">
        <v>88</v>
      </c>
      <c r="F29" s="6">
        <v>61</v>
      </c>
      <c r="G29" s="6">
        <v>1.61</v>
      </c>
      <c r="H29" s="8">
        <f t="shared" si="2"/>
        <v>23.533042706685695</v>
      </c>
      <c r="I29" s="6">
        <v>230</v>
      </c>
      <c r="J29" s="6">
        <v>146</v>
      </c>
      <c r="K29" s="6">
        <v>308</v>
      </c>
      <c r="L29" s="8">
        <f t="shared" si="4"/>
        <v>74.675324675324674</v>
      </c>
      <c r="M29" s="8">
        <f t="shared" si="5"/>
        <v>47.402597402597401</v>
      </c>
      <c r="N29" s="8">
        <f t="shared" si="3"/>
        <v>63.478260869565219</v>
      </c>
      <c r="O29" t="s">
        <v>72</v>
      </c>
      <c r="P29" s="9" t="s">
        <v>73</v>
      </c>
      <c r="Q29" t="s">
        <v>74</v>
      </c>
    </row>
    <row r="30" spans="1:17" x14ac:dyDescent="0.25">
      <c r="A30" s="5"/>
      <c r="B30" s="7">
        <v>44369</v>
      </c>
      <c r="C30" s="6" t="s">
        <v>7</v>
      </c>
      <c r="D30" s="6" t="s">
        <v>23</v>
      </c>
      <c r="E30" s="6">
        <v>99</v>
      </c>
      <c r="F30" s="6">
        <v>57</v>
      </c>
      <c r="G30" s="6">
        <v>1.53</v>
      </c>
      <c r="H30" s="8">
        <f t="shared" si="2"/>
        <v>24.349609124695629</v>
      </c>
      <c r="I30" s="6">
        <v>86</v>
      </c>
      <c r="J30" s="6">
        <v>104</v>
      </c>
      <c r="K30" s="6">
        <v>200</v>
      </c>
      <c r="L30" s="8">
        <f t="shared" si="4"/>
        <v>43</v>
      </c>
      <c r="M30" s="8">
        <f t="shared" si="5"/>
        <v>52</v>
      </c>
      <c r="N30" s="8">
        <f t="shared" si="3"/>
        <v>120.93023255813952</v>
      </c>
      <c r="O30" t="s">
        <v>75</v>
      </c>
      <c r="P30" s="9" t="s">
        <v>76</v>
      </c>
      <c r="Q30" s="10" t="s">
        <v>77</v>
      </c>
    </row>
    <row r="31" spans="1:17" x14ac:dyDescent="0.25">
      <c r="A31" s="5"/>
      <c r="B31" s="7">
        <v>44343</v>
      </c>
      <c r="C31" s="6" t="s">
        <v>7</v>
      </c>
      <c r="D31" s="6" t="s">
        <v>8</v>
      </c>
      <c r="E31" s="6">
        <v>98</v>
      </c>
      <c r="F31" s="6">
        <v>61</v>
      </c>
      <c r="G31" s="6">
        <v>1.58</v>
      </c>
      <c r="H31" s="8">
        <f t="shared" si="2"/>
        <v>24.435186668803073</v>
      </c>
      <c r="I31" s="6">
        <v>166</v>
      </c>
      <c r="J31" s="6">
        <v>203</v>
      </c>
      <c r="K31" s="6">
        <v>117</v>
      </c>
      <c r="L31" s="8">
        <f t="shared" si="4"/>
        <v>141.88034188034189</v>
      </c>
      <c r="M31" s="8">
        <f t="shared" si="5"/>
        <v>173.5042735042735</v>
      </c>
      <c r="N31" s="8">
        <f t="shared" si="3"/>
        <v>122.28915662650604</v>
      </c>
      <c r="O31" t="s">
        <v>78</v>
      </c>
      <c r="Q31" t="s">
        <v>79</v>
      </c>
    </row>
    <row r="32" spans="1:17" x14ac:dyDescent="0.25">
      <c r="A32" s="5"/>
      <c r="B32" s="7">
        <v>44343</v>
      </c>
      <c r="C32" s="6" t="s">
        <v>7</v>
      </c>
      <c r="D32" s="6" t="s">
        <v>8</v>
      </c>
      <c r="E32" s="6">
        <v>89</v>
      </c>
      <c r="F32" s="6">
        <v>65</v>
      </c>
      <c r="G32" s="6">
        <v>1.63</v>
      </c>
      <c r="H32" s="8">
        <f t="shared" si="2"/>
        <v>24.464601603372351</v>
      </c>
      <c r="I32" s="6">
        <v>206</v>
      </c>
      <c r="J32" s="6">
        <v>146</v>
      </c>
      <c r="K32" s="6">
        <v>82</v>
      </c>
      <c r="L32" s="8">
        <f t="shared" si="4"/>
        <v>251.21951219512195</v>
      </c>
      <c r="M32" s="8">
        <f t="shared" si="5"/>
        <v>178.04878048780489</v>
      </c>
      <c r="N32" s="8">
        <f t="shared" si="3"/>
        <v>70.873786407766985</v>
      </c>
      <c r="O32" t="s">
        <v>80</v>
      </c>
      <c r="Q32" t="s">
        <v>81</v>
      </c>
    </row>
    <row r="33" spans="1:17" x14ac:dyDescent="0.25">
      <c r="A33" s="5"/>
      <c r="B33" s="7">
        <v>44343</v>
      </c>
      <c r="C33" s="6" t="s">
        <v>7</v>
      </c>
      <c r="D33" s="6" t="s">
        <v>8</v>
      </c>
      <c r="E33" s="6">
        <v>85</v>
      </c>
      <c r="F33" s="6">
        <v>59</v>
      </c>
      <c r="G33" s="6">
        <v>1.55</v>
      </c>
      <c r="H33" s="8">
        <f t="shared" si="2"/>
        <v>24.557752341311129</v>
      </c>
      <c r="I33" s="6">
        <v>148</v>
      </c>
      <c r="J33" s="6">
        <v>135</v>
      </c>
      <c r="K33" s="6">
        <v>137</v>
      </c>
      <c r="L33" s="8">
        <f t="shared" si="4"/>
        <v>108.02919708029196</v>
      </c>
      <c r="M33" s="8">
        <f t="shared" si="5"/>
        <v>98.540145985401466</v>
      </c>
      <c r="N33" s="8">
        <f t="shared" si="3"/>
        <v>91.21621621621621</v>
      </c>
      <c r="O33" t="s">
        <v>82</v>
      </c>
      <c r="Q33" t="s">
        <v>83</v>
      </c>
    </row>
    <row r="34" spans="1:17" x14ac:dyDescent="0.25">
      <c r="A34" s="5" t="s">
        <v>84</v>
      </c>
      <c r="B34" s="7">
        <v>44342</v>
      </c>
      <c r="C34" s="6" t="s">
        <v>7</v>
      </c>
      <c r="D34" s="6" t="s">
        <v>23</v>
      </c>
      <c r="E34" s="6">
        <v>81</v>
      </c>
      <c r="F34" s="6">
        <v>75</v>
      </c>
      <c r="G34" s="6">
        <v>1.74</v>
      </c>
      <c r="H34" s="8">
        <f t="shared" si="2"/>
        <v>24.772096710265558</v>
      </c>
      <c r="I34" s="6">
        <v>261</v>
      </c>
      <c r="J34" s="6">
        <v>157</v>
      </c>
      <c r="K34" s="6">
        <v>210</v>
      </c>
      <c r="L34" s="8">
        <f t="shared" si="4"/>
        <v>124.28571428571429</v>
      </c>
      <c r="M34" s="8">
        <f t="shared" si="5"/>
        <v>74.761904761904759</v>
      </c>
      <c r="N34" s="8">
        <f t="shared" si="3"/>
        <v>60.153256704980841</v>
      </c>
      <c r="O34" t="s">
        <v>85</v>
      </c>
      <c r="Q34" t="s">
        <v>86</v>
      </c>
    </row>
    <row r="35" spans="1:17" x14ac:dyDescent="0.25">
      <c r="A35" s="11"/>
      <c r="B35" s="7">
        <v>44343</v>
      </c>
      <c r="C35" s="6" t="s">
        <v>7</v>
      </c>
      <c r="D35" s="6" t="s">
        <v>8</v>
      </c>
      <c r="E35" s="6">
        <v>82</v>
      </c>
      <c r="F35" s="6">
        <v>64</v>
      </c>
      <c r="G35" s="6">
        <v>1.6</v>
      </c>
      <c r="H35" s="8">
        <f t="shared" si="2"/>
        <v>24.999999999999996</v>
      </c>
      <c r="I35" s="6">
        <v>165</v>
      </c>
      <c r="J35" s="6">
        <v>62</v>
      </c>
      <c r="K35" s="6">
        <v>130</v>
      </c>
      <c r="L35" s="8">
        <f t="shared" si="4"/>
        <v>126.92307692307692</v>
      </c>
      <c r="M35" s="8">
        <f t="shared" si="5"/>
        <v>47.692307692307693</v>
      </c>
      <c r="N35" s="8">
        <f t="shared" si="3"/>
        <v>37.575757575757571</v>
      </c>
      <c r="O35" t="s">
        <v>87</v>
      </c>
      <c r="Q35" t="s">
        <v>88</v>
      </c>
    </row>
    <row r="36" spans="1:17" x14ac:dyDescent="0.25">
      <c r="A36" s="11"/>
      <c r="B36" s="7">
        <v>44343</v>
      </c>
      <c r="C36" s="6" t="s">
        <v>7</v>
      </c>
      <c r="D36" s="6" t="s">
        <v>23</v>
      </c>
      <c r="E36" s="6">
        <v>76</v>
      </c>
      <c r="F36" s="6">
        <v>77</v>
      </c>
      <c r="G36" s="6">
        <v>1.75</v>
      </c>
      <c r="H36" s="8">
        <f t="shared" si="2"/>
        <v>25.142857142857142</v>
      </c>
      <c r="I36" s="6">
        <v>181</v>
      </c>
      <c r="J36" s="6">
        <v>99</v>
      </c>
      <c r="K36" s="6">
        <v>314</v>
      </c>
      <c r="L36" s="8">
        <f t="shared" si="4"/>
        <v>57.643312101910823</v>
      </c>
      <c r="M36" s="8">
        <f t="shared" si="5"/>
        <v>31.528662420382165</v>
      </c>
      <c r="N36" s="8">
        <f t="shared" si="3"/>
        <v>54.696132596685089</v>
      </c>
      <c r="O36" t="s">
        <v>89</v>
      </c>
    </row>
    <row r="37" spans="1:17" x14ac:dyDescent="0.25">
      <c r="A37" s="11"/>
      <c r="B37" s="7">
        <v>44330</v>
      </c>
      <c r="C37" s="6" t="s">
        <v>39</v>
      </c>
      <c r="D37" s="6" t="s">
        <v>23</v>
      </c>
      <c r="E37" s="6">
        <v>79</v>
      </c>
      <c r="F37" s="9">
        <v>68</v>
      </c>
      <c r="G37" s="9">
        <v>1.63</v>
      </c>
      <c r="H37" s="8">
        <f t="shared" si="2"/>
        <v>25.59373706198954</v>
      </c>
      <c r="I37" s="6">
        <v>299</v>
      </c>
      <c r="J37" s="6">
        <v>108</v>
      </c>
      <c r="K37" s="6">
        <v>149</v>
      </c>
      <c r="L37" s="8">
        <f t="shared" si="4"/>
        <v>200.67114093959734</v>
      </c>
      <c r="M37" s="8">
        <f t="shared" si="5"/>
        <v>72.483221476510067</v>
      </c>
      <c r="N37" s="8">
        <f t="shared" si="3"/>
        <v>36.120401337792643</v>
      </c>
      <c r="O37" t="s">
        <v>90</v>
      </c>
      <c r="P37" s="9" t="s">
        <v>49</v>
      </c>
      <c r="Q37" t="s">
        <v>91</v>
      </c>
    </row>
    <row r="38" spans="1:17" x14ac:dyDescent="0.25">
      <c r="A38" s="11"/>
      <c r="B38" s="7">
        <v>44369</v>
      </c>
      <c r="C38" s="6" t="s">
        <v>7</v>
      </c>
      <c r="D38" s="6" t="s">
        <v>23</v>
      </c>
      <c r="E38" s="6">
        <v>59</v>
      </c>
      <c r="F38" s="9">
        <v>75</v>
      </c>
      <c r="G38" s="9">
        <v>1.71</v>
      </c>
      <c r="H38" s="8">
        <f t="shared" si="2"/>
        <v>25.64891761567662</v>
      </c>
      <c r="I38" s="6">
        <v>226</v>
      </c>
      <c r="J38" s="6">
        <v>191</v>
      </c>
      <c r="K38" s="6">
        <v>131</v>
      </c>
      <c r="L38" s="8">
        <f t="shared" si="4"/>
        <v>172.51908396946564</v>
      </c>
      <c r="M38" s="8">
        <f t="shared" si="5"/>
        <v>145.80152671755727</v>
      </c>
      <c r="N38" s="8">
        <f t="shared" si="3"/>
        <v>84.513274336283189</v>
      </c>
      <c r="O38" t="s">
        <v>92</v>
      </c>
      <c r="P38" s="9" t="s">
        <v>93</v>
      </c>
      <c r="Q38" s="10" t="s">
        <v>94</v>
      </c>
    </row>
    <row r="39" spans="1:17" x14ac:dyDescent="0.25">
      <c r="A39" s="11"/>
      <c r="B39" s="7">
        <v>44330</v>
      </c>
      <c r="C39" s="6" t="s">
        <v>7</v>
      </c>
      <c r="D39" s="6" t="s">
        <v>23</v>
      </c>
      <c r="E39" s="6">
        <v>60</v>
      </c>
      <c r="F39" s="9">
        <v>77</v>
      </c>
      <c r="G39" s="9">
        <v>1.72</v>
      </c>
      <c r="H39" s="8">
        <f t="shared" si="2"/>
        <v>26.027582477014604</v>
      </c>
      <c r="I39" s="6">
        <v>112</v>
      </c>
      <c r="J39" s="6">
        <v>124</v>
      </c>
      <c r="K39" s="6">
        <v>78</v>
      </c>
      <c r="L39" s="8">
        <f t="shared" si="4"/>
        <v>143.58974358974359</v>
      </c>
      <c r="M39" s="8">
        <f t="shared" si="5"/>
        <v>158.97435897435898</v>
      </c>
      <c r="N39" s="8">
        <f t="shared" si="3"/>
        <v>110.71428571428572</v>
      </c>
      <c r="O39" t="s">
        <v>60</v>
      </c>
      <c r="P39" s="9" t="s">
        <v>95</v>
      </c>
      <c r="Q39" s="10" t="s">
        <v>96</v>
      </c>
    </row>
    <row r="40" spans="1:17" x14ac:dyDescent="0.25">
      <c r="A40" s="11"/>
      <c r="B40" s="7">
        <v>44330</v>
      </c>
      <c r="C40" s="6" t="s">
        <v>7</v>
      </c>
      <c r="D40" s="6" t="s">
        <v>8</v>
      </c>
      <c r="E40" s="6">
        <v>89</v>
      </c>
      <c r="F40" s="6">
        <v>59</v>
      </c>
      <c r="G40" s="6">
        <v>1.49</v>
      </c>
      <c r="H40" s="8">
        <f t="shared" si="2"/>
        <v>26.575379487410476</v>
      </c>
      <c r="I40" s="6">
        <v>196</v>
      </c>
      <c r="J40" s="6">
        <v>81</v>
      </c>
      <c r="K40" s="6">
        <v>127</v>
      </c>
      <c r="L40" s="8">
        <f t="shared" si="4"/>
        <v>154.3307086614173</v>
      </c>
      <c r="M40" s="8">
        <f t="shared" si="5"/>
        <v>63.779527559055119</v>
      </c>
      <c r="N40" s="8">
        <f t="shared" si="3"/>
        <v>41.326530612244902</v>
      </c>
      <c r="O40" t="s">
        <v>97</v>
      </c>
      <c r="P40" s="9" t="s">
        <v>98</v>
      </c>
      <c r="Q40" t="s">
        <v>99</v>
      </c>
    </row>
    <row r="41" spans="1:17" x14ac:dyDescent="0.25">
      <c r="A41" s="11"/>
      <c r="B41" s="7">
        <v>44330</v>
      </c>
      <c r="C41" s="6" t="s">
        <v>39</v>
      </c>
      <c r="D41" s="6" t="s">
        <v>23</v>
      </c>
      <c r="E41" s="6">
        <v>93</v>
      </c>
      <c r="F41" s="6">
        <v>64</v>
      </c>
      <c r="G41" s="6">
        <v>1.55</v>
      </c>
      <c r="H41" s="8">
        <f t="shared" si="2"/>
        <v>26.638917793964616</v>
      </c>
      <c r="I41" s="6">
        <v>178</v>
      </c>
      <c r="J41" s="6">
        <v>157</v>
      </c>
      <c r="K41" s="6">
        <v>145</v>
      </c>
      <c r="L41" s="8">
        <f t="shared" si="4"/>
        <v>122.75862068965517</v>
      </c>
      <c r="M41" s="8">
        <f t="shared" si="5"/>
        <v>108.27586206896551</v>
      </c>
      <c r="N41" s="8">
        <f t="shared" si="3"/>
        <v>88.202247191011239</v>
      </c>
      <c r="O41" t="s">
        <v>75</v>
      </c>
      <c r="P41" s="9" t="s">
        <v>100</v>
      </c>
      <c r="Q41" t="s">
        <v>101</v>
      </c>
    </row>
    <row r="42" spans="1:17" x14ac:dyDescent="0.25">
      <c r="A42" s="11"/>
      <c r="B42" s="7">
        <v>44330</v>
      </c>
      <c r="C42" s="6" t="s">
        <v>39</v>
      </c>
      <c r="D42" s="6" t="s">
        <v>8</v>
      </c>
      <c r="E42" s="6">
        <v>94</v>
      </c>
      <c r="F42" s="6">
        <v>62</v>
      </c>
      <c r="G42" s="6">
        <v>1.51</v>
      </c>
      <c r="H42" s="8">
        <f t="shared" si="2"/>
        <v>27.191789833779222</v>
      </c>
      <c r="I42" s="6">
        <v>136</v>
      </c>
      <c r="J42" s="6">
        <v>29</v>
      </c>
      <c r="K42" s="6">
        <v>155</v>
      </c>
      <c r="L42" s="8">
        <f t="shared" si="4"/>
        <v>87.741935483870975</v>
      </c>
      <c r="M42" s="8">
        <f t="shared" si="5"/>
        <v>18.70967741935484</v>
      </c>
      <c r="N42" s="8">
        <f t="shared" si="3"/>
        <v>21.323529411764707</v>
      </c>
      <c r="O42" t="s">
        <v>102</v>
      </c>
      <c r="P42" s="9" t="s">
        <v>103</v>
      </c>
      <c r="Q42" t="s">
        <v>104</v>
      </c>
    </row>
    <row r="43" spans="1:17" x14ac:dyDescent="0.25">
      <c r="A43" s="11"/>
      <c r="B43" s="7">
        <v>44330</v>
      </c>
      <c r="C43" s="6" t="s">
        <v>39</v>
      </c>
      <c r="D43" s="6" t="s">
        <v>8</v>
      </c>
      <c r="E43" s="6">
        <v>93</v>
      </c>
      <c r="F43" s="6">
        <v>56</v>
      </c>
      <c r="G43" s="6">
        <v>1.43</v>
      </c>
      <c r="H43" s="8">
        <f t="shared" si="2"/>
        <v>27.385202210377038</v>
      </c>
      <c r="I43" s="6">
        <v>271</v>
      </c>
      <c r="J43" s="6">
        <v>95</v>
      </c>
      <c r="K43" s="6">
        <v>119</v>
      </c>
      <c r="L43" s="8">
        <f t="shared" si="4"/>
        <v>227.73109243697479</v>
      </c>
      <c r="M43" s="8">
        <f t="shared" si="5"/>
        <v>79.831932773109244</v>
      </c>
      <c r="N43" s="8">
        <f t="shared" si="3"/>
        <v>35.055350553505541</v>
      </c>
      <c r="O43" t="s">
        <v>105</v>
      </c>
      <c r="P43" s="9" t="s">
        <v>106</v>
      </c>
      <c r="Q43" t="s">
        <v>107</v>
      </c>
    </row>
    <row r="44" spans="1:17" x14ac:dyDescent="0.25">
      <c r="A44" s="11"/>
      <c r="B44" s="7">
        <v>44342</v>
      </c>
      <c r="C44" s="6" t="s">
        <v>7</v>
      </c>
      <c r="D44" s="6" t="s">
        <v>8</v>
      </c>
      <c r="E44" s="6">
        <v>93</v>
      </c>
      <c r="F44" s="6">
        <v>72</v>
      </c>
      <c r="G44" s="6">
        <v>1.62</v>
      </c>
      <c r="H44" s="8">
        <f t="shared" si="2"/>
        <v>27.434842249657059</v>
      </c>
      <c r="I44" s="6">
        <v>161</v>
      </c>
      <c r="J44" s="6">
        <v>72</v>
      </c>
      <c r="K44" s="6">
        <v>94</v>
      </c>
      <c r="L44" s="8">
        <f t="shared" si="4"/>
        <v>171.27659574468086</v>
      </c>
      <c r="M44" s="8">
        <f t="shared" si="5"/>
        <v>76.59574468085107</v>
      </c>
      <c r="N44" s="8">
        <f t="shared" si="3"/>
        <v>44.720496894409941</v>
      </c>
      <c r="O44" t="s">
        <v>108</v>
      </c>
      <c r="Q44" t="s">
        <v>109</v>
      </c>
    </row>
    <row r="45" spans="1:17" x14ac:dyDescent="0.25">
      <c r="A45" s="11"/>
      <c r="B45" s="7">
        <v>44369</v>
      </c>
      <c r="C45" s="6" t="s">
        <v>7</v>
      </c>
      <c r="D45" s="6" t="s">
        <v>8</v>
      </c>
      <c r="E45" s="6">
        <v>85</v>
      </c>
      <c r="F45" s="9">
        <v>65</v>
      </c>
      <c r="G45" s="9">
        <v>1.52</v>
      </c>
      <c r="H45" s="8">
        <f t="shared" si="2"/>
        <v>28.133656509695292</v>
      </c>
      <c r="I45" s="6">
        <v>306</v>
      </c>
      <c r="J45" s="6">
        <v>245</v>
      </c>
      <c r="K45" s="6">
        <v>122</v>
      </c>
      <c r="L45" s="8">
        <f t="shared" si="4"/>
        <v>250.81967213114754</v>
      </c>
      <c r="M45" s="8">
        <f t="shared" si="5"/>
        <v>200.81967213114754</v>
      </c>
      <c r="N45" s="8">
        <f t="shared" si="3"/>
        <v>80.06535947712419</v>
      </c>
      <c r="O45" t="s">
        <v>110</v>
      </c>
      <c r="P45" s="9" t="s">
        <v>111</v>
      </c>
      <c r="Q45" t="s">
        <v>112</v>
      </c>
    </row>
    <row r="46" spans="1:17" x14ac:dyDescent="0.25">
      <c r="A46" s="11"/>
      <c r="B46" s="7">
        <v>44342</v>
      </c>
      <c r="C46" s="6" t="s">
        <v>7</v>
      </c>
      <c r="D46" s="6" t="s">
        <v>23</v>
      </c>
      <c r="E46" s="6">
        <v>77</v>
      </c>
      <c r="F46" s="6">
        <v>92</v>
      </c>
      <c r="G46" s="6">
        <v>1.8</v>
      </c>
      <c r="H46" s="8">
        <f t="shared" si="2"/>
        <v>28.39506172839506</v>
      </c>
      <c r="I46" s="6">
        <v>342</v>
      </c>
      <c r="J46" s="6">
        <v>407</v>
      </c>
      <c r="K46" s="6">
        <v>184</v>
      </c>
      <c r="L46" s="8">
        <f t="shared" si="4"/>
        <v>185.86956521739131</v>
      </c>
      <c r="M46" s="8">
        <f t="shared" si="5"/>
        <v>221.19565217391303</v>
      </c>
      <c r="N46" s="8">
        <f t="shared" si="3"/>
        <v>119.00584795321637</v>
      </c>
      <c r="O46" t="s">
        <v>113</v>
      </c>
      <c r="Q46" t="s">
        <v>114</v>
      </c>
    </row>
    <row r="47" spans="1:17" x14ac:dyDescent="0.25">
      <c r="A47" s="11"/>
      <c r="B47" s="7">
        <v>44369</v>
      </c>
      <c r="C47" s="6" t="s">
        <v>7</v>
      </c>
      <c r="D47" s="6" t="s">
        <v>8</v>
      </c>
      <c r="E47" s="6">
        <v>65</v>
      </c>
      <c r="F47" s="9">
        <v>71</v>
      </c>
      <c r="G47" s="9">
        <v>1.57</v>
      </c>
      <c r="H47" s="8">
        <f t="shared" si="2"/>
        <v>28.804413972169254</v>
      </c>
      <c r="I47" s="6">
        <v>113</v>
      </c>
      <c r="J47" s="6">
        <v>52</v>
      </c>
      <c r="K47" s="6">
        <v>141</v>
      </c>
      <c r="L47" s="8">
        <f t="shared" si="4"/>
        <v>80.141843971631204</v>
      </c>
      <c r="M47" s="8">
        <f t="shared" si="5"/>
        <v>36.87943262411347</v>
      </c>
      <c r="N47" s="8">
        <f t="shared" si="3"/>
        <v>46.017699115044245</v>
      </c>
      <c r="O47" t="s">
        <v>115</v>
      </c>
      <c r="P47" s="9" t="s">
        <v>116</v>
      </c>
      <c r="Q47" t="s">
        <v>117</v>
      </c>
    </row>
    <row r="48" spans="1:17" x14ac:dyDescent="0.25">
      <c r="A48" s="11"/>
      <c r="B48" s="7">
        <v>44343</v>
      </c>
      <c r="C48" s="6" t="s">
        <v>7</v>
      </c>
      <c r="D48" s="6" t="s">
        <v>8</v>
      </c>
      <c r="E48" s="6">
        <v>85</v>
      </c>
      <c r="F48" s="6">
        <v>79</v>
      </c>
      <c r="G48" s="6">
        <v>1.65</v>
      </c>
      <c r="H48" s="8">
        <f t="shared" si="2"/>
        <v>29.017447199265384</v>
      </c>
      <c r="I48" s="6">
        <v>174</v>
      </c>
      <c r="J48" s="6">
        <v>187</v>
      </c>
      <c r="K48" s="6">
        <v>120</v>
      </c>
      <c r="L48" s="8">
        <f t="shared" si="4"/>
        <v>145</v>
      </c>
      <c r="M48" s="8">
        <f t="shared" si="5"/>
        <v>155.83333333333334</v>
      </c>
      <c r="N48" s="8">
        <f t="shared" si="3"/>
        <v>107.47126436781609</v>
      </c>
      <c r="O48" t="s">
        <v>115</v>
      </c>
      <c r="Q48" t="s">
        <v>118</v>
      </c>
    </row>
    <row r="49" spans="1:17" x14ac:dyDescent="0.25">
      <c r="A49" s="11"/>
      <c r="B49" s="7">
        <v>44330</v>
      </c>
      <c r="C49" s="6" t="s">
        <v>39</v>
      </c>
      <c r="D49" s="6" t="s">
        <v>8</v>
      </c>
      <c r="E49" s="6">
        <v>88</v>
      </c>
      <c r="F49" s="6">
        <v>70</v>
      </c>
      <c r="G49" s="6">
        <v>1.53</v>
      </c>
      <c r="H49" s="8">
        <f t="shared" si="2"/>
        <v>29.903028749626213</v>
      </c>
      <c r="I49" s="6">
        <v>142</v>
      </c>
      <c r="J49" s="6">
        <v>186</v>
      </c>
      <c r="K49" s="6">
        <v>186</v>
      </c>
      <c r="L49" s="8">
        <f t="shared" si="4"/>
        <v>76.344086021505376</v>
      </c>
      <c r="M49" s="8">
        <f t="shared" si="5"/>
        <v>100</v>
      </c>
      <c r="N49" s="8">
        <f t="shared" si="3"/>
        <v>130.98591549295776</v>
      </c>
      <c r="O49" t="s">
        <v>60</v>
      </c>
      <c r="P49" s="9" t="s">
        <v>119</v>
      </c>
      <c r="Q49" t="s">
        <v>120</v>
      </c>
    </row>
    <row r="50" spans="1:17" x14ac:dyDescent="0.25">
      <c r="A50" s="11"/>
      <c r="B50" s="7">
        <v>44330</v>
      </c>
      <c r="C50" s="6" t="s">
        <v>7</v>
      </c>
      <c r="D50" s="6" t="s">
        <v>23</v>
      </c>
      <c r="E50" s="6">
        <v>94</v>
      </c>
      <c r="F50" s="6">
        <v>81</v>
      </c>
      <c r="G50" s="6">
        <v>1.64</v>
      </c>
      <c r="H50" s="8">
        <f t="shared" si="2"/>
        <v>30.116002379535995</v>
      </c>
      <c r="I50" s="6">
        <v>274</v>
      </c>
      <c r="J50" s="6">
        <v>244</v>
      </c>
      <c r="K50" s="6">
        <v>196</v>
      </c>
      <c r="L50" s="8">
        <f t="shared" si="4"/>
        <v>139.79591836734696</v>
      </c>
      <c r="M50" s="8">
        <f t="shared" si="5"/>
        <v>124.48979591836735</v>
      </c>
      <c r="N50" s="8">
        <f t="shared" si="3"/>
        <v>89.051094890510953</v>
      </c>
      <c r="O50" t="s">
        <v>121</v>
      </c>
      <c r="P50" s="9" t="s">
        <v>122</v>
      </c>
      <c r="Q50" s="10" t="s">
        <v>123</v>
      </c>
    </row>
    <row r="51" spans="1:17" x14ac:dyDescent="0.25">
      <c r="A51" s="11"/>
      <c r="B51" s="7">
        <v>44343</v>
      </c>
      <c r="C51" s="6" t="s">
        <v>7</v>
      </c>
      <c r="D51" s="6" t="s">
        <v>8</v>
      </c>
      <c r="E51" s="6">
        <v>83</v>
      </c>
      <c r="F51" s="6">
        <v>73</v>
      </c>
      <c r="G51" s="6">
        <v>1.55</v>
      </c>
      <c r="H51" s="8">
        <f t="shared" si="2"/>
        <v>30.38501560874089</v>
      </c>
      <c r="I51" s="6">
        <v>150</v>
      </c>
      <c r="J51" s="6">
        <v>65</v>
      </c>
      <c r="K51" s="6">
        <v>146</v>
      </c>
      <c r="L51" s="8">
        <f t="shared" si="4"/>
        <v>102.73972602739727</v>
      </c>
      <c r="M51" s="8">
        <f t="shared" si="5"/>
        <v>44.520547945205479</v>
      </c>
      <c r="N51" s="8">
        <f t="shared" si="3"/>
        <v>43.333333333333336</v>
      </c>
      <c r="O51" t="s">
        <v>124</v>
      </c>
      <c r="Q51" t="s">
        <v>125</v>
      </c>
    </row>
    <row r="52" spans="1:17" x14ac:dyDescent="0.25">
      <c r="A52" s="11"/>
      <c r="B52" s="7">
        <v>44330</v>
      </c>
      <c r="C52" s="6" t="s">
        <v>7</v>
      </c>
      <c r="D52" s="6" t="s">
        <v>8</v>
      </c>
      <c r="E52" s="6">
        <v>72</v>
      </c>
      <c r="F52" s="6">
        <v>81</v>
      </c>
      <c r="G52" s="6">
        <v>1.59</v>
      </c>
      <c r="H52" s="8">
        <f t="shared" si="2"/>
        <v>32.039871840512632</v>
      </c>
      <c r="I52" s="6">
        <v>306</v>
      </c>
      <c r="J52" s="6">
        <v>316</v>
      </c>
      <c r="K52" s="6">
        <v>218</v>
      </c>
      <c r="L52" s="8">
        <f t="shared" si="4"/>
        <v>140.36697247706422</v>
      </c>
      <c r="M52" s="8">
        <f t="shared" si="5"/>
        <v>144.95412844036696</v>
      </c>
      <c r="N52" s="8">
        <f t="shared" si="3"/>
        <v>103.26797385620917</v>
      </c>
      <c r="O52" t="s">
        <v>115</v>
      </c>
      <c r="P52" s="6" t="s">
        <v>126</v>
      </c>
      <c r="Q52" t="s">
        <v>127</v>
      </c>
    </row>
    <row r="53" spans="1:17" x14ac:dyDescent="0.25">
      <c r="A53" s="12"/>
      <c r="B53" s="7">
        <v>44330</v>
      </c>
      <c r="C53" s="6" t="s">
        <v>7</v>
      </c>
      <c r="D53" s="6" t="s">
        <v>8</v>
      </c>
      <c r="E53" s="6">
        <v>74</v>
      </c>
      <c r="F53" s="6">
        <v>89</v>
      </c>
      <c r="G53" s="6">
        <v>1.61</v>
      </c>
      <c r="H53" s="8">
        <f t="shared" si="2"/>
        <v>34.335095096639783</v>
      </c>
      <c r="I53" s="6">
        <v>182</v>
      </c>
      <c r="J53" s="6">
        <v>138</v>
      </c>
      <c r="K53" s="6">
        <v>192</v>
      </c>
      <c r="L53" s="8">
        <f t="shared" si="4"/>
        <v>94.791666666666657</v>
      </c>
      <c r="M53" s="8">
        <f t="shared" si="5"/>
        <v>71.875</v>
      </c>
      <c r="N53" s="8">
        <f t="shared" si="3"/>
        <v>75.824175824175825</v>
      </c>
      <c r="O53" t="s">
        <v>60</v>
      </c>
      <c r="P53" s="6" t="s">
        <v>128</v>
      </c>
      <c r="Q53" s="10" t="s">
        <v>129</v>
      </c>
    </row>
    <row r="54" spans="1:17" x14ac:dyDescent="0.25">
      <c r="A54" s="14" t="s">
        <v>144</v>
      </c>
      <c r="B54" s="4"/>
      <c r="C54" s="4"/>
      <c r="D54" s="4"/>
      <c r="E54" s="13">
        <f>AVERAGE(E3:E53)</f>
        <v>83.980392156862749</v>
      </c>
      <c r="F54" s="13">
        <f t="shared" ref="F54:N54" si="6">AVERAGE(F3:F53)</f>
        <v>60.509803921568626</v>
      </c>
      <c r="G54" s="13">
        <f t="shared" si="6"/>
        <v>1.6029411764705883</v>
      </c>
      <c r="H54" s="13">
        <f t="shared" si="6"/>
        <v>23.493963622306062</v>
      </c>
      <c r="I54" s="13">
        <f t="shared" si="6"/>
        <v>182.58823529411765</v>
      </c>
      <c r="J54" s="13">
        <f t="shared" si="6"/>
        <v>121.49019607843137</v>
      </c>
      <c r="K54" s="13">
        <f t="shared" si="6"/>
        <v>150.52000000000001</v>
      </c>
      <c r="L54" s="13">
        <f t="shared" si="6"/>
        <v>135.61297874039781</v>
      </c>
      <c r="M54" s="13">
        <f t="shared" si="6"/>
        <v>88.944867459499633</v>
      </c>
      <c r="N54" s="13">
        <f t="shared" si="6"/>
        <v>65.652833130128187</v>
      </c>
      <c r="O54" s="4"/>
      <c r="P54" s="4"/>
      <c r="Q54" s="4"/>
    </row>
  </sheetData>
  <mergeCells count="2">
    <mergeCell ref="A3:A33"/>
    <mergeCell ref="A34:A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Massier</dc:creator>
  <cp:lastModifiedBy>Lucas Massier</cp:lastModifiedBy>
  <dcterms:created xsi:type="dcterms:W3CDTF">2021-08-06T08:49:40Z</dcterms:created>
  <dcterms:modified xsi:type="dcterms:W3CDTF">2021-08-06T08:55:00Z</dcterms:modified>
</cp:coreProperties>
</file>